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ffen\Documents\NMK Notodden\"/>
    </mc:Choice>
  </mc:AlternateContent>
  <xr:revisionPtr revIDLastSave="0" documentId="13_ncr:1_{9CE79AD4-9491-4ED7-A430-89DAF085E8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sultat 2025" sheetId="1" r:id="rId1"/>
    <sheet name="Budsjett 2026" sheetId="2" r:id="rId2"/>
    <sheet name="Balanse 2025" sheetId="3" r:id="rId3"/>
    <sheet name="Not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" l="1"/>
  <c r="D17" i="4"/>
  <c r="E27" i="3"/>
  <c r="D7" i="4"/>
  <c r="E18" i="1"/>
  <c r="F19" i="3"/>
  <c r="E19" i="3"/>
  <c r="F27" i="3"/>
  <c r="F38" i="2"/>
  <c r="F15" i="2"/>
  <c r="E40" i="1" l="1"/>
  <c r="F40" i="2"/>
</calcChain>
</file>

<file path=xl/sharedStrings.xml><?xml version="1.0" encoding="utf-8"?>
<sst xmlns="http://schemas.openxmlformats.org/spreadsheetml/2006/main" count="114" uniqueCount="74">
  <si>
    <t>NMK Notodden</t>
  </si>
  <si>
    <t>Sum Inntekter</t>
  </si>
  <si>
    <t>Sum Kostnader</t>
  </si>
  <si>
    <t>Konto</t>
  </si>
  <si>
    <t>Salg Kiosk</t>
  </si>
  <si>
    <t>Salg Sponsorer</t>
  </si>
  <si>
    <t>Kjøreinntekter</t>
  </si>
  <si>
    <t>Julebord</t>
  </si>
  <si>
    <t>Medlemskontigenter</t>
  </si>
  <si>
    <t>Grasrotandel</t>
  </si>
  <si>
    <t>LAM</t>
  </si>
  <si>
    <t>Søkte Midler</t>
  </si>
  <si>
    <t>MVA</t>
  </si>
  <si>
    <t>Kurs/utdanning</t>
  </si>
  <si>
    <t>Reisefordeling NMF</t>
  </si>
  <si>
    <t>Kontingent NMF</t>
  </si>
  <si>
    <t>Vedlikehold Bygg/anlegg</t>
  </si>
  <si>
    <t>Traktor og Utstyr</t>
  </si>
  <si>
    <t>Kontorrekvisita</t>
  </si>
  <si>
    <t>Leie postboks</t>
  </si>
  <si>
    <t>Premier/gaver</t>
  </si>
  <si>
    <t>Porto</t>
  </si>
  <si>
    <t>MX/trial</t>
  </si>
  <si>
    <t>ATV</t>
  </si>
  <si>
    <t>Forsikringpremier</t>
  </si>
  <si>
    <t>Note</t>
  </si>
  <si>
    <t>Navn</t>
  </si>
  <si>
    <t>Sum Eiendeler</t>
  </si>
  <si>
    <t>Dnb 1503.09.45368</t>
  </si>
  <si>
    <t>Dnb 5161.05.19206</t>
  </si>
  <si>
    <t>Dnb Sparekonto</t>
  </si>
  <si>
    <t>Hj.sp bank 2699.11.25905</t>
  </si>
  <si>
    <t>Hj.sp bank 2699.11.26979</t>
  </si>
  <si>
    <t>Hj.sp.bank 2699.54.85272</t>
  </si>
  <si>
    <t>Annen Egenkapital</t>
  </si>
  <si>
    <t>Sum Egenkapital/gjeld</t>
  </si>
  <si>
    <t>Note 1</t>
  </si>
  <si>
    <t xml:space="preserve"> </t>
  </si>
  <si>
    <t>Note 2</t>
  </si>
  <si>
    <t>Kundefordringer</t>
  </si>
  <si>
    <t>Bank gebyr</t>
  </si>
  <si>
    <t>Diverse Periodiseringer</t>
  </si>
  <si>
    <t>Finansinntekter/renter</t>
  </si>
  <si>
    <t>6700 Traktor og utstyr</t>
  </si>
  <si>
    <t>Diesel</t>
  </si>
  <si>
    <t>Total kost.</t>
  </si>
  <si>
    <t>Diverse vedlikehold traktor/gravemaskin</t>
  </si>
  <si>
    <t>Leasing/avdrag traktor</t>
  </si>
  <si>
    <t>Klubbhus</t>
  </si>
  <si>
    <t>Årets Underskudd</t>
  </si>
  <si>
    <t xml:space="preserve">Leasing/lån Traktor  </t>
  </si>
  <si>
    <t>Vedlikehold/Diesel Utstyr</t>
  </si>
  <si>
    <t>Lån Notodden Motorsportsenter</t>
  </si>
  <si>
    <t>Overskudd</t>
  </si>
  <si>
    <t>Dugnader</t>
  </si>
  <si>
    <t>Varekjøp kiosk</t>
  </si>
  <si>
    <t>Kursutgifter</t>
  </si>
  <si>
    <t>Diverse vedlikehold annet ustyr</t>
  </si>
  <si>
    <t>Flyshow</t>
  </si>
  <si>
    <t>Total inntekt</t>
  </si>
  <si>
    <t>Budsjett 2025</t>
  </si>
  <si>
    <t>Resultatregnskap 2025</t>
  </si>
  <si>
    <t>Løp</t>
  </si>
  <si>
    <t>Kostander Løp</t>
  </si>
  <si>
    <t>Balanse 2025</t>
  </si>
  <si>
    <t>Andre kortsiktigefordringer</t>
  </si>
  <si>
    <t>Dugnad/Møteutgifter</t>
  </si>
  <si>
    <t>Telefon/internett</t>
  </si>
  <si>
    <t>Program/nettsider OSV</t>
  </si>
  <si>
    <t>Dugnad Paraveka</t>
  </si>
  <si>
    <t>Dugnad/møteutgifter</t>
  </si>
  <si>
    <t>MX</t>
  </si>
  <si>
    <t>Program/nettsider osv</t>
  </si>
  <si>
    <t>Varekjøp Kiosk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</si>
</sst>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4" fontId="2" fillId="0" borderId="0" xfId="1" applyFont="1"/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1" applyFont="1"/>
    <xf numFmtId="165" fontId="0" fillId="0" borderId="0" xfId="1" applyNumberFormat="1" applyFont="1"/>
    <xf numFmtId="165" fontId="2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NumberFormat="1" applyFont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opLeftCell="A18" workbookViewId="0">
      <selection activeCell="D29" sqref="D29"/>
    </sheetView>
  </sheetViews>
  <sheetFormatPr baseColWidth="10" defaultRowHeight="15" x14ac:dyDescent="0.25"/>
  <cols>
    <col min="3" max="3" width="13.7109375" customWidth="1"/>
    <col min="4" max="4" width="9.7109375" customWidth="1"/>
  </cols>
  <sheetData>
    <row r="1" spans="1:5" ht="18.75" x14ac:dyDescent="0.3">
      <c r="A1" s="4" t="s">
        <v>0</v>
      </c>
    </row>
    <row r="2" spans="1:5" x14ac:dyDescent="0.25">
      <c r="A2" s="3" t="s">
        <v>61</v>
      </c>
    </row>
    <row r="4" spans="1:5" x14ac:dyDescent="0.25">
      <c r="A4" s="1" t="s">
        <v>3</v>
      </c>
      <c r="D4" t="s">
        <v>25</v>
      </c>
      <c r="E4">
        <v>2025</v>
      </c>
    </row>
    <row r="5" spans="1:5" x14ac:dyDescent="0.25">
      <c r="A5" s="1"/>
    </row>
    <row r="6" spans="1:5" x14ac:dyDescent="0.25">
      <c r="A6" s="1" t="s">
        <v>37</v>
      </c>
    </row>
    <row r="7" spans="1:5" x14ac:dyDescent="0.25">
      <c r="A7" s="1">
        <v>3110</v>
      </c>
      <c r="B7" t="s">
        <v>4</v>
      </c>
      <c r="D7" s="12"/>
      <c r="E7" s="2">
        <v>44032</v>
      </c>
    </row>
    <row r="8" spans="1:5" x14ac:dyDescent="0.25">
      <c r="A8" s="1">
        <v>3130</v>
      </c>
      <c r="B8" t="s">
        <v>54</v>
      </c>
      <c r="D8" s="12">
        <v>1</v>
      </c>
      <c r="E8" s="2">
        <v>70000</v>
      </c>
    </row>
    <row r="9" spans="1:5" x14ac:dyDescent="0.25">
      <c r="A9" s="1">
        <v>3150</v>
      </c>
      <c r="B9" t="s">
        <v>5</v>
      </c>
      <c r="D9" s="15" t="s">
        <v>37</v>
      </c>
      <c r="E9" s="2">
        <v>10000</v>
      </c>
    </row>
    <row r="10" spans="1:5" x14ac:dyDescent="0.25">
      <c r="A10" s="1">
        <v>3160</v>
      </c>
      <c r="B10" t="s">
        <v>6</v>
      </c>
      <c r="D10" s="12" t="s">
        <v>37</v>
      </c>
      <c r="E10" s="2">
        <v>87550</v>
      </c>
    </row>
    <row r="11" spans="1:5" x14ac:dyDescent="0.25">
      <c r="A11" s="1">
        <v>3170</v>
      </c>
      <c r="B11" t="s">
        <v>62</v>
      </c>
      <c r="D11" s="12"/>
      <c r="E11" s="2">
        <v>34866</v>
      </c>
    </row>
    <row r="12" spans="1:5" x14ac:dyDescent="0.25">
      <c r="A12" s="1">
        <v>3180</v>
      </c>
      <c r="B12" t="s">
        <v>7</v>
      </c>
      <c r="D12" s="12" t="s">
        <v>37</v>
      </c>
      <c r="E12" s="2">
        <v>1900</v>
      </c>
    </row>
    <row r="13" spans="1:5" x14ac:dyDescent="0.25">
      <c r="A13" s="1">
        <v>3210</v>
      </c>
      <c r="B13" t="s">
        <v>8</v>
      </c>
      <c r="D13" s="12"/>
      <c r="E13" s="2">
        <v>28515</v>
      </c>
    </row>
    <row r="14" spans="1:5" x14ac:dyDescent="0.25">
      <c r="A14" s="1">
        <v>3220</v>
      </c>
      <c r="B14" t="s">
        <v>9</v>
      </c>
      <c r="D14" s="12"/>
      <c r="E14" s="2">
        <v>35938</v>
      </c>
    </row>
    <row r="15" spans="1:5" x14ac:dyDescent="0.25">
      <c r="A15" s="1">
        <v>3230</v>
      </c>
      <c r="B15" t="s">
        <v>10</v>
      </c>
      <c r="D15" s="12"/>
      <c r="E15" s="2">
        <v>71796</v>
      </c>
    </row>
    <row r="16" spans="1:5" x14ac:dyDescent="0.25">
      <c r="A16" s="1">
        <v>3240</v>
      </c>
      <c r="B16" t="s">
        <v>11</v>
      </c>
      <c r="D16" s="12"/>
      <c r="E16" s="2">
        <v>90617</v>
      </c>
    </row>
    <row r="17" spans="1:5" x14ac:dyDescent="0.25">
      <c r="A17" s="1">
        <v>3250</v>
      </c>
      <c r="B17" t="s">
        <v>12</v>
      </c>
      <c r="D17" s="12"/>
      <c r="E17" s="2">
        <v>24931</v>
      </c>
    </row>
    <row r="18" spans="1:5" x14ac:dyDescent="0.25">
      <c r="A18" s="5" t="s">
        <v>1</v>
      </c>
      <c r="B18" s="3"/>
      <c r="C18" s="3"/>
      <c r="D18" s="13"/>
      <c r="E18" s="6">
        <f>SUM(E7:E17)</f>
        <v>500145</v>
      </c>
    </row>
    <row r="19" spans="1:5" x14ac:dyDescent="0.25">
      <c r="A19" s="1"/>
      <c r="D19" s="12"/>
      <c r="E19" s="2"/>
    </row>
    <row r="20" spans="1:5" x14ac:dyDescent="0.25">
      <c r="A20" s="1">
        <v>4110</v>
      </c>
      <c r="B20" t="s">
        <v>55</v>
      </c>
      <c r="D20" s="12" t="s">
        <v>37</v>
      </c>
      <c r="E20" s="2">
        <v>35251</v>
      </c>
    </row>
    <row r="21" spans="1:5" x14ac:dyDescent="0.25">
      <c r="A21" s="1">
        <v>4171</v>
      </c>
      <c r="B21" t="s">
        <v>63</v>
      </c>
      <c r="D21" s="12"/>
      <c r="E21" s="2">
        <v>10889</v>
      </c>
    </row>
    <row r="22" spans="1:5" x14ac:dyDescent="0.25">
      <c r="A22" s="1">
        <v>4180</v>
      </c>
      <c r="B22" t="s">
        <v>7</v>
      </c>
      <c r="D22" s="12"/>
      <c r="E22" s="2">
        <v>8696</v>
      </c>
    </row>
    <row r="23" spans="1:5" x14ac:dyDescent="0.25">
      <c r="A23" s="1">
        <v>5920</v>
      </c>
      <c r="B23" t="s">
        <v>66</v>
      </c>
      <c r="D23" s="12"/>
      <c r="E23" s="2">
        <v>1850</v>
      </c>
    </row>
    <row r="24" spans="1:5" x14ac:dyDescent="0.25">
      <c r="A24" s="1">
        <v>5940</v>
      </c>
      <c r="B24" t="s">
        <v>15</v>
      </c>
      <c r="D24" s="12"/>
      <c r="E24" s="2">
        <v>0</v>
      </c>
    </row>
    <row r="25" spans="1:5" x14ac:dyDescent="0.25">
      <c r="A25" s="1">
        <v>6600</v>
      </c>
      <c r="B25" t="s">
        <v>16</v>
      </c>
      <c r="D25" s="12"/>
      <c r="E25" s="2">
        <v>46109</v>
      </c>
    </row>
    <row r="26" spans="1:5" x14ac:dyDescent="0.25">
      <c r="A26" s="1">
        <v>6610</v>
      </c>
      <c r="B26" t="s">
        <v>48</v>
      </c>
      <c r="D26" s="12"/>
      <c r="E26" s="2">
        <v>157900</v>
      </c>
    </row>
    <row r="27" spans="1:5" x14ac:dyDescent="0.25">
      <c r="A27" s="1">
        <v>6624</v>
      </c>
      <c r="B27" t="s">
        <v>50</v>
      </c>
      <c r="D27" s="12"/>
      <c r="E27" s="2">
        <v>14304</v>
      </c>
    </row>
    <row r="28" spans="1:5" x14ac:dyDescent="0.25">
      <c r="A28" s="1">
        <v>6700</v>
      </c>
      <c r="B28" t="s">
        <v>51</v>
      </c>
      <c r="D28" s="12">
        <v>2</v>
      </c>
      <c r="E28" s="2">
        <v>216867</v>
      </c>
    </row>
    <row r="29" spans="1:5" x14ac:dyDescent="0.25">
      <c r="A29" s="1">
        <v>6800</v>
      </c>
      <c r="B29" t="s">
        <v>18</v>
      </c>
      <c r="D29" s="12"/>
      <c r="E29" s="2">
        <v>0</v>
      </c>
    </row>
    <row r="30" spans="1:5" x14ac:dyDescent="0.25">
      <c r="A30" s="1">
        <v>6810</v>
      </c>
      <c r="B30" t="s">
        <v>19</v>
      </c>
      <c r="D30" s="12"/>
      <c r="E30" s="2">
        <v>1539</v>
      </c>
    </row>
    <row r="31" spans="1:5" x14ac:dyDescent="0.25">
      <c r="A31" s="1">
        <v>6840</v>
      </c>
      <c r="B31" t="s">
        <v>67</v>
      </c>
      <c r="D31" s="12"/>
      <c r="E31" s="2">
        <v>5479</v>
      </c>
    </row>
    <row r="32" spans="1:5" x14ac:dyDescent="0.25">
      <c r="A32" s="1">
        <v>6850</v>
      </c>
      <c r="B32" t="s">
        <v>68</v>
      </c>
      <c r="D32" s="12"/>
      <c r="E32" s="2">
        <v>8127</v>
      </c>
    </row>
    <row r="33" spans="1:5" x14ac:dyDescent="0.25">
      <c r="A33" s="1">
        <v>6860</v>
      </c>
      <c r="B33" t="s">
        <v>20</v>
      </c>
      <c r="D33" s="12"/>
      <c r="E33" s="2">
        <v>10206</v>
      </c>
    </row>
    <row r="34" spans="1:5" x14ac:dyDescent="0.25">
      <c r="A34" s="1">
        <v>7010</v>
      </c>
      <c r="B34" t="s">
        <v>22</v>
      </c>
      <c r="D34" s="12" t="s">
        <v>37</v>
      </c>
      <c r="E34" s="2">
        <v>4000</v>
      </c>
    </row>
    <row r="35" spans="1:5" x14ac:dyDescent="0.25">
      <c r="A35" s="1">
        <v>7030</v>
      </c>
      <c r="B35" t="s">
        <v>56</v>
      </c>
      <c r="D35" s="12"/>
      <c r="E35" s="2">
        <v>0</v>
      </c>
    </row>
    <row r="36" spans="1:5" x14ac:dyDescent="0.25">
      <c r="A36" s="1">
        <v>7500</v>
      </c>
      <c r="B36" t="s">
        <v>24</v>
      </c>
      <c r="D36" s="12"/>
      <c r="E36" s="2">
        <v>31551</v>
      </c>
    </row>
    <row r="37" spans="1:5" x14ac:dyDescent="0.25">
      <c r="A37" s="1">
        <v>7770</v>
      </c>
      <c r="B37" t="s">
        <v>40</v>
      </c>
      <c r="D37" s="12"/>
      <c r="E37" s="2">
        <v>2517</v>
      </c>
    </row>
    <row r="38" spans="1:5" x14ac:dyDescent="0.25">
      <c r="A38" s="1">
        <v>8050</v>
      </c>
      <c r="B38" t="s">
        <v>42</v>
      </c>
      <c r="D38" s="12"/>
      <c r="E38" s="2">
        <v>-83</v>
      </c>
    </row>
    <row r="39" spans="1:5" x14ac:dyDescent="0.25">
      <c r="A39" s="5" t="s">
        <v>2</v>
      </c>
      <c r="B39" s="3"/>
      <c r="C39" s="3"/>
      <c r="D39" s="13"/>
      <c r="E39" s="6">
        <f>SUM(E20:E38)</f>
        <v>555202</v>
      </c>
    </row>
    <row r="40" spans="1:5" x14ac:dyDescent="0.25">
      <c r="A40" s="7" t="s">
        <v>49</v>
      </c>
      <c r="B40" s="8"/>
      <c r="C40" s="8"/>
      <c r="D40" s="14"/>
      <c r="E40" s="9">
        <f>E18-E39</f>
        <v>-55057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tabSelected="1" workbookViewId="0">
      <selection activeCell="F15" sqref="F15"/>
    </sheetView>
  </sheetViews>
  <sheetFormatPr baseColWidth="10" defaultRowHeight="15" x14ac:dyDescent="0.25"/>
  <cols>
    <col min="6" max="6" width="12.28515625" bestFit="1" customWidth="1"/>
  </cols>
  <sheetData>
    <row r="1" spans="1:6" ht="18.75" x14ac:dyDescent="0.3">
      <c r="A1" s="4" t="s">
        <v>0</v>
      </c>
      <c r="B1" s="4"/>
    </row>
    <row r="2" spans="1:6" x14ac:dyDescent="0.25">
      <c r="A2" t="s">
        <v>60</v>
      </c>
    </row>
    <row r="4" spans="1:6" x14ac:dyDescent="0.25">
      <c r="A4" s="1" t="s">
        <v>3</v>
      </c>
    </row>
    <row r="5" spans="1:6" x14ac:dyDescent="0.25">
      <c r="A5" s="1">
        <v>3110</v>
      </c>
      <c r="B5" t="s">
        <v>4</v>
      </c>
      <c r="F5" s="2">
        <v>50000</v>
      </c>
    </row>
    <row r="6" spans="1:6" x14ac:dyDescent="0.25">
      <c r="A6" s="1">
        <v>3130</v>
      </c>
      <c r="B6" t="s">
        <v>54</v>
      </c>
      <c r="F6" s="2">
        <v>50000</v>
      </c>
    </row>
    <row r="7" spans="1:6" x14ac:dyDescent="0.25">
      <c r="A7" s="1">
        <v>3150</v>
      </c>
      <c r="B7" t="s">
        <v>5</v>
      </c>
      <c r="F7" s="2">
        <v>10000</v>
      </c>
    </row>
    <row r="8" spans="1:6" x14ac:dyDescent="0.25">
      <c r="A8" s="1">
        <v>3160</v>
      </c>
      <c r="B8" t="s">
        <v>6</v>
      </c>
      <c r="F8" s="2">
        <v>90000</v>
      </c>
    </row>
    <row r="9" spans="1:6" x14ac:dyDescent="0.25">
      <c r="A9" s="1">
        <v>3180</v>
      </c>
      <c r="B9" t="s">
        <v>7</v>
      </c>
      <c r="F9" s="2">
        <v>2000</v>
      </c>
    </row>
    <row r="10" spans="1:6" x14ac:dyDescent="0.25">
      <c r="A10" s="1">
        <v>3210</v>
      </c>
      <c r="B10" t="s">
        <v>8</v>
      </c>
      <c r="F10" s="2">
        <v>30000</v>
      </c>
    </row>
    <row r="11" spans="1:6" x14ac:dyDescent="0.25">
      <c r="A11" s="1">
        <v>3220</v>
      </c>
      <c r="B11" t="s">
        <v>9</v>
      </c>
      <c r="F11" s="2">
        <v>35000</v>
      </c>
    </row>
    <row r="12" spans="1:6" x14ac:dyDescent="0.25">
      <c r="A12" s="1">
        <v>3230</v>
      </c>
      <c r="B12" t="s">
        <v>10</v>
      </c>
      <c r="F12" s="2">
        <v>50000</v>
      </c>
    </row>
    <row r="13" spans="1:6" x14ac:dyDescent="0.25">
      <c r="A13" s="1">
        <v>3240</v>
      </c>
      <c r="B13" t="s">
        <v>11</v>
      </c>
      <c r="F13" s="2">
        <v>100000</v>
      </c>
    </row>
    <row r="14" spans="1:6" x14ac:dyDescent="0.25">
      <c r="A14" s="1">
        <v>3250</v>
      </c>
      <c r="B14" t="s">
        <v>12</v>
      </c>
      <c r="F14" s="2">
        <v>25000</v>
      </c>
    </row>
    <row r="15" spans="1:6" x14ac:dyDescent="0.25">
      <c r="A15" s="1" t="s">
        <v>1</v>
      </c>
      <c r="F15" s="2">
        <f>SUM(F5:F14)</f>
        <v>442000</v>
      </c>
    </row>
    <row r="16" spans="1:6" x14ac:dyDescent="0.25">
      <c r="A16" s="1"/>
      <c r="F16" s="2"/>
    </row>
    <row r="17" spans="1:6" x14ac:dyDescent="0.25">
      <c r="A17" s="1" t="s">
        <v>3</v>
      </c>
      <c r="F17" s="2"/>
    </row>
    <row r="18" spans="1:6" x14ac:dyDescent="0.25">
      <c r="A18" s="1" t="s">
        <v>37</v>
      </c>
      <c r="B18" t="s">
        <v>37</v>
      </c>
      <c r="F18" s="2" t="s">
        <v>37</v>
      </c>
    </row>
    <row r="19" spans="1:6" x14ac:dyDescent="0.25">
      <c r="A19" s="1">
        <v>4110</v>
      </c>
      <c r="B19" t="s">
        <v>73</v>
      </c>
      <c r="F19" s="2">
        <v>35000</v>
      </c>
    </row>
    <row r="20" spans="1:6" x14ac:dyDescent="0.25">
      <c r="A20" s="1">
        <v>4180</v>
      </c>
      <c r="B20" t="s">
        <v>7</v>
      </c>
      <c r="F20" s="2">
        <v>10000</v>
      </c>
    </row>
    <row r="21" spans="1:6" x14ac:dyDescent="0.25">
      <c r="A21" s="1">
        <v>5910</v>
      </c>
      <c r="B21" t="s">
        <v>13</v>
      </c>
      <c r="F21" s="2">
        <v>5000</v>
      </c>
    </row>
    <row r="22" spans="1:6" x14ac:dyDescent="0.25">
      <c r="A22" s="1">
        <v>5920</v>
      </c>
      <c r="B22" t="s">
        <v>70</v>
      </c>
      <c r="F22" s="2">
        <v>5000</v>
      </c>
    </row>
    <row r="23" spans="1:6" x14ac:dyDescent="0.25">
      <c r="A23" s="1">
        <v>5930</v>
      </c>
      <c r="B23" t="s">
        <v>14</v>
      </c>
      <c r="F23" s="2">
        <v>500</v>
      </c>
    </row>
    <row r="24" spans="1:6" x14ac:dyDescent="0.25">
      <c r="A24" s="1">
        <v>5940</v>
      </c>
      <c r="B24" t="s">
        <v>15</v>
      </c>
      <c r="F24" s="2">
        <v>11500</v>
      </c>
    </row>
    <row r="25" spans="1:6" x14ac:dyDescent="0.25">
      <c r="A25" s="1">
        <v>6600</v>
      </c>
      <c r="B25" t="s">
        <v>16</v>
      </c>
      <c r="F25" s="2">
        <v>100000</v>
      </c>
    </row>
    <row r="26" spans="1:6" x14ac:dyDescent="0.25">
      <c r="A26" s="1">
        <v>6610</v>
      </c>
      <c r="B26" t="s">
        <v>48</v>
      </c>
      <c r="F26" s="2">
        <v>70000</v>
      </c>
    </row>
    <row r="27" spans="1:6" x14ac:dyDescent="0.25">
      <c r="A27" s="1">
        <v>6624</v>
      </c>
      <c r="B27" t="s">
        <v>47</v>
      </c>
      <c r="F27" s="2">
        <v>0</v>
      </c>
    </row>
    <row r="28" spans="1:6" x14ac:dyDescent="0.25">
      <c r="A28" s="1">
        <v>6700</v>
      </c>
      <c r="B28" t="s">
        <v>17</v>
      </c>
      <c r="F28" s="2">
        <v>150000</v>
      </c>
    </row>
    <row r="29" spans="1:6" x14ac:dyDescent="0.25">
      <c r="A29" s="1">
        <v>6800</v>
      </c>
      <c r="B29" t="s">
        <v>18</v>
      </c>
      <c r="F29" s="2">
        <v>1000</v>
      </c>
    </row>
    <row r="30" spans="1:6" x14ac:dyDescent="0.25">
      <c r="A30" s="1">
        <v>6810</v>
      </c>
      <c r="B30" t="s">
        <v>19</v>
      </c>
      <c r="F30" s="2">
        <v>1500</v>
      </c>
    </row>
    <row r="31" spans="1:6" x14ac:dyDescent="0.25">
      <c r="A31" s="1">
        <v>6840</v>
      </c>
      <c r="B31" t="s">
        <v>67</v>
      </c>
      <c r="F31" s="2">
        <v>0</v>
      </c>
    </row>
    <row r="32" spans="1:6" x14ac:dyDescent="0.25">
      <c r="A32" s="1">
        <v>6850</v>
      </c>
      <c r="B32" t="s">
        <v>72</v>
      </c>
      <c r="F32" s="2">
        <v>10000</v>
      </c>
    </row>
    <row r="33" spans="1:6" x14ac:dyDescent="0.25">
      <c r="A33" s="1">
        <v>6860</v>
      </c>
      <c r="B33" t="s">
        <v>20</v>
      </c>
      <c r="F33" s="2">
        <v>5000</v>
      </c>
    </row>
    <row r="34" spans="1:6" x14ac:dyDescent="0.25">
      <c r="A34" s="1">
        <v>6940</v>
      </c>
      <c r="B34" t="s">
        <v>21</v>
      </c>
      <c r="F34" s="2">
        <v>0</v>
      </c>
    </row>
    <row r="35" spans="1:6" x14ac:dyDescent="0.25">
      <c r="A35" s="1">
        <v>7010</v>
      </c>
      <c r="B35" t="s">
        <v>71</v>
      </c>
      <c r="F35" s="2">
        <v>3000</v>
      </c>
    </row>
    <row r="36" spans="1:6" x14ac:dyDescent="0.25">
      <c r="A36" s="1">
        <v>7020</v>
      </c>
      <c r="B36" t="s">
        <v>23</v>
      </c>
      <c r="F36" s="2">
        <v>3000</v>
      </c>
    </row>
    <row r="37" spans="1:6" x14ac:dyDescent="0.25">
      <c r="A37" s="1">
        <v>7500</v>
      </c>
      <c r="B37" t="s">
        <v>24</v>
      </c>
      <c r="F37" s="2">
        <v>30000</v>
      </c>
    </row>
    <row r="38" spans="1:6" x14ac:dyDescent="0.25">
      <c r="A38" s="1" t="s">
        <v>2</v>
      </c>
      <c r="F38" s="2">
        <f>SUM(F18:F37)</f>
        <v>440500</v>
      </c>
    </row>
    <row r="39" spans="1:6" x14ac:dyDescent="0.25">
      <c r="A39" s="1"/>
      <c r="F39" s="2"/>
    </row>
    <row r="40" spans="1:6" x14ac:dyDescent="0.25">
      <c r="A40" s="1" t="s">
        <v>53</v>
      </c>
      <c r="F40" s="2">
        <f>F15-F38</f>
        <v>1500</v>
      </c>
    </row>
    <row r="42" spans="1:6" x14ac:dyDescent="0.25">
      <c r="A42" t="s">
        <v>37</v>
      </c>
      <c r="B42" t="s">
        <v>37</v>
      </c>
    </row>
    <row r="43" spans="1:6" x14ac:dyDescent="0.25">
      <c r="B43" t="s">
        <v>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7"/>
  <sheetViews>
    <sheetView topLeftCell="A3" workbookViewId="0">
      <selection activeCell="E8" sqref="E8"/>
    </sheetView>
  </sheetViews>
  <sheetFormatPr baseColWidth="10" defaultRowHeight="15" x14ac:dyDescent="0.25"/>
  <cols>
    <col min="5" max="5" width="12.5703125" customWidth="1"/>
    <col min="6" max="6" width="12.42578125" customWidth="1"/>
  </cols>
  <sheetData>
    <row r="3" spans="1:6" ht="18.75" x14ac:dyDescent="0.3">
      <c r="A3" s="4" t="s">
        <v>0</v>
      </c>
    </row>
    <row r="4" spans="1:6" x14ac:dyDescent="0.25">
      <c r="A4" t="s">
        <v>64</v>
      </c>
    </row>
    <row r="7" spans="1:6" x14ac:dyDescent="0.25">
      <c r="A7" s="1" t="s">
        <v>3</v>
      </c>
      <c r="B7" t="s">
        <v>26</v>
      </c>
      <c r="E7">
        <v>2025</v>
      </c>
      <c r="F7">
        <v>2024</v>
      </c>
    </row>
    <row r="8" spans="1:6" x14ac:dyDescent="0.25">
      <c r="A8" s="1"/>
    </row>
    <row r="9" spans="1:6" x14ac:dyDescent="0.25">
      <c r="A9" s="1">
        <v>1510</v>
      </c>
      <c r="B9" t="s">
        <v>39</v>
      </c>
      <c r="E9" s="2">
        <v>20000</v>
      </c>
      <c r="F9" s="2">
        <v>13000</v>
      </c>
    </row>
    <row r="10" spans="1:6" x14ac:dyDescent="0.25">
      <c r="A10" s="1">
        <v>1530</v>
      </c>
      <c r="B10" t="s">
        <v>52</v>
      </c>
      <c r="E10" s="2">
        <v>200000</v>
      </c>
      <c r="F10" s="2">
        <v>200000</v>
      </c>
    </row>
    <row r="11" spans="1:6" x14ac:dyDescent="0.25">
      <c r="A11" s="1">
        <v>1570</v>
      </c>
      <c r="B11" t="s">
        <v>65</v>
      </c>
      <c r="E11" s="2">
        <v>51731</v>
      </c>
      <c r="F11" s="2"/>
    </row>
    <row r="12" spans="1:6" x14ac:dyDescent="0.25">
      <c r="A12" s="1">
        <v>1920</v>
      </c>
      <c r="B12" t="s">
        <v>28</v>
      </c>
      <c r="E12" s="2">
        <v>74073</v>
      </c>
      <c r="F12" s="2">
        <v>73730</v>
      </c>
    </row>
    <row r="13" spans="1:6" x14ac:dyDescent="0.25">
      <c r="A13" s="1">
        <v>1930</v>
      </c>
      <c r="B13" t="s">
        <v>29</v>
      </c>
      <c r="E13" s="2">
        <v>157608</v>
      </c>
      <c r="F13" s="2">
        <v>271822</v>
      </c>
    </row>
    <row r="14" spans="1:6" x14ac:dyDescent="0.25">
      <c r="A14" s="1">
        <v>1950</v>
      </c>
      <c r="B14" t="s">
        <v>30</v>
      </c>
      <c r="E14" s="2">
        <v>193</v>
      </c>
      <c r="F14" s="2">
        <v>192.81</v>
      </c>
    </row>
    <row r="15" spans="1:6" x14ac:dyDescent="0.25">
      <c r="A15" s="1">
        <v>1960</v>
      </c>
      <c r="B15" t="s">
        <v>31</v>
      </c>
      <c r="E15" s="2">
        <v>83151</v>
      </c>
      <c r="F15" s="2">
        <v>83091.63</v>
      </c>
    </row>
    <row r="16" spans="1:6" x14ac:dyDescent="0.25">
      <c r="A16" s="1">
        <v>1970</v>
      </c>
      <c r="B16" t="s">
        <v>32</v>
      </c>
      <c r="E16" s="2">
        <v>30017</v>
      </c>
      <c r="F16" s="2">
        <v>29996.23</v>
      </c>
    </row>
    <row r="17" spans="1:6" x14ac:dyDescent="0.25">
      <c r="A17" s="1">
        <v>1980</v>
      </c>
      <c r="B17" t="s">
        <v>33</v>
      </c>
      <c r="E17" s="2">
        <v>5098</v>
      </c>
      <c r="F17" s="2">
        <v>5095.91</v>
      </c>
    </row>
    <row r="18" spans="1:6" x14ac:dyDescent="0.25">
      <c r="A18" s="1"/>
      <c r="E18" s="2"/>
      <c r="F18" s="2"/>
    </row>
    <row r="19" spans="1:6" x14ac:dyDescent="0.25">
      <c r="A19" s="5" t="s">
        <v>27</v>
      </c>
      <c r="B19" s="3"/>
      <c r="C19" s="3"/>
      <c r="D19" s="3"/>
      <c r="E19" s="6">
        <f>SUM(E9:E18)</f>
        <v>621871</v>
      </c>
      <c r="F19" s="6">
        <f>SUM(F9:F18)</f>
        <v>676928.58000000007</v>
      </c>
    </row>
    <row r="20" spans="1:6" x14ac:dyDescent="0.25">
      <c r="A20" s="1"/>
      <c r="E20" s="2"/>
      <c r="F20" s="2"/>
    </row>
    <row r="21" spans="1:6" x14ac:dyDescent="0.25">
      <c r="A21" s="1"/>
      <c r="E21" s="2"/>
      <c r="F21" s="2"/>
    </row>
    <row r="22" spans="1:6" x14ac:dyDescent="0.25">
      <c r="A22" s="1" t="s">
        <v>3</v>
      </c>
      <c r="E22" s="2"/>
      <c r="F22" s="2"/>
    </row>
    <row r="23" spans="1:6" x14ac:dyDescent="0.25">
      <c r="A23" s="1"/>
      <c r="E23" s="2"/>
      <c r="F23" s="2"/>
    </row>
    <row r="24" spans="1:6" x14ac:dyDescent="0.25">
      <c r="A24" s="1">
        <v>2050</v>
      </c>
      <c r="B24" t="s">
        <v>34</v>
      </c>
      <c r="E24" s="2">
        <v>621871</v>
      </c>
      <c r="F24" s="2">
        <v>676928.58</v>
      </c>
    </row>
    <row r="25" spans="1:6" x14ac:dyDescent="0.25">
      <c r="A25" s="1">
        <v>2960</v>
      </c>
      <c r="B25" t="s">
        <v>41</v>
      </c>
      <c r="E25" s="2">
        <v>0</v>
      </c>
      <c r="F25" s="2">
        <v>0</v>
      </c>
    </row>
    <row r="26" spans="1:6" x14ac:dyDescent="0.25">
      <c r="A26" s="1"/>
      <c r="E26" s="2"/>
      <c r="F26" s="2"/>
    </row>
    <row r="27" spans="1:6" x14ac:dyDescent="0.25">
      <c r="A27" s="5" t="s">
        <v>35</v>
      </c>
      <c r="B27" s="3"/>
      <c r="C27" s="3"/>
      <c r="D27" s="3"/>
      <c r="E27" s="6">
        <f>SUM(E24:E26)</f>
        <v>621871</v>
      </c>
      <c r="F27" s="6">
        <f>SUM(F24:F26)</f>
        <v>676928.58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A12" sqref="A12"/>
    </sheetView>
  </sheetViews>
  <sheetFormatPr baseColWidth="10" defaultRowHeight="15" x14ac:dyDescent="0.25"/>
  <cols>
    <col min="1" max="1" width="19" customWidth="1"/>
    <col min="2" max="2" width="9.85546875" customWidth="1"/>
    <col min="5" max="5" width="0" hidden="1" customWidth="1"/>
  </cols>
  <sheetData>
    <row r="1" spans="1:4" x14ac:dyDescent="0.25">
      <c r="D1" s="10"/>
    </row>
    <row r="2" spans="1:4" x14ac:dyDescent="0.25">
      <c r="D2" s="10"/>
    </row>
    <row r="3" spans="1:4" x14ac:dyDescent="0.25">
      <c r="A3" s="3" t="s">
        <v>36</v>
      </c>
      <c r="D3" s="10"/>
    </row>
    <row r="4" spans="1:4" x14ac:dyDescent="0.25">
      <c r="A4" s="3" t="s">
        <v>54</v>
      </c>
      <c r="D4" s="10"/>
    </row>
    <row r="5" spans="1:4" x14ac:dyDescent="0.25">
      <c r="A5" t="s">
        <v>58</v>
      </c>
      <c r="D5" s="10">
        <v>55000</v>
      </c>
    </row>
    <row r="6" spans="1:4" x14ac:dyDescent="0.25">
      <c r="A6" t="s">
        <v>69</v>
      </c>
      <c r="D6" s="10">
        <v>15000</v>
      </c>
    </row>
    <row r="7" spans="1:4" x14ac:dyDescent="0.25">
      <c r="A7" s="3" t="s">
        <v>59</v>
      </c>
      <c r="B7" s="3"/>
      <c r="C7" s="3"/>
      <c r="D7" s="11">
        <f>SUM(D5:D6)</f>
        <v>70000</v>
      </c>
    </row>
    <row r="8" spans="1:4" x14ac:dyDescent="0.25">
      <c r="D8" s="10"/>
    </row>
    <row r="9" spans="1:4" x14ac:dyDescent="0.25">
      <c r="D9" s="10"/>
    </row>
    <row r="10" spans="1:4" x14ac:dyDescent="0.25">
      <c r="D10" s="10"/>
    </row>
    <row r="11" spans="1:4" x14ac:dyDescent="0.25">
      <c r="A11" s="3" t="s">
        <v>38</v>
      </c>
      <c r="D11" s="10"/>
    </row>
    <row r="12" spans="1:4" x14ac:dyDescent="0.25">
      <c r="A12" s="3" t="s">
        <v>43</v>
      </c>
      <c r="D12" s="10"/>
    </row>
    <row r="13" spans="1:4" x14ac:dyDescent="0.25">
      <c r="D13" s="10"/>
    </row>
    <row r="14" spans="1:4" x14ac:dyDescent="0.25">
      <c r="A14" t="s">
        <v>44</v>
      </c>
      <c r="D14" s="10">
        <v>100906</v>
      </c>
    </row>
    <row r="15" spans="1:4" x14ac:dyDescent="0.25">
      <c r="A15" t="s">
        <v>46</v>
      </c>
      <c r="D15" s="10">
        <v>114056</v>
      </c>
    </row>
    <row r="16" spans="1:4" x14ac:dyDescent="0.25">
      <c r="A16" t="s">
        <v>57</v>
      </c>
      <c r="D16" s="10">
        <v>1905</v>
      </c>
    </row>
    <row r="17" spans="1:4" x14ac:dyDescent="0.25">
      <c r="A17" s="3" t="s">
        <v>45</v>
      </c>
      <c r="B17" s="3"/>
      <c r="C17" s="3"/>
      <c r="D17" s="11">
        <f>SUM(D14:D16)</f>
        <v>216867</v>
      </c>
    </row>
    <row r="18" spans="1:4" x14ac:dyDescent="0.25">
      <c r="D18" s="1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Resultat 2025</vt:lpstr>
      <vt:lpstr>Budsjett 2026</vt:lpstr>
      <vt:lpstr>Balanse 2025</vt:lpstr>
      <vt:lpstr>Noter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Steinar</dc:creator>
  <cp:lastModifiedBy>Steinar Syftestad</cp:lastModifiedBy>
  <cp:lastPrinted>2026-03-17T16:28:49Z</cp:lastPrinted>
  <dcterms:created xsi:type="dcterms:W3CDTF">2016-01-25T19:27:08Z</dcterms:created>
  <dcterms:modified xsi:type="dcterms:W3CDTF">2026-03-17T16:36:45Z</dcterms:modified>
</cp:coreProperties>
</file>